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<sst xmlns="http://schemas.openxmlformats.org/spreadsheetml/2006/main" count="12" uniqueCount="11">
  <si>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FLUKA DATA </t>
  </si>
  <si>
    <t>GEANT4
DATA</t>
  </si>
  <si>
    <t>Poly(0.3mm) + n(Fast neutron)-&gt;p+etc</t>
  </si>
  <si>
    <t>number of secondaries created by 
low energy neutron per beam particle :</t>
  </si>
  <si>
    <t>QGSP_BERT_HP</t>
  </si>
  <si>
    <t>QGSP_BIC_HP</t>
  </si>
  <si>
    <t>neutro
energy
(MeV)</t>
  </si>
  <si>
    <t>total</t>
  </si>
  <si>
    <t>Prompt radiation
PROTON</t>
  </si>
  <si>
    <t>Proton</t>
  </si>
  <si>
    <t>new FLUKA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</si>
</sst>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56"/>
      <name val="맑은 고딕"/>
      <family val="3"/>
    </font>
    <font>
      <b/>
      <sz val="11"/>
      <color indexed="8"/>
      <name val="맑은 고딕"/>
      <family val="3"/>
    </font>
    <font>
      <sz val="8"/>
      <name val="맑은 고딕"/>
      <family val="3"/>
    </font>
    <font>
      <sz val="11"/>
      <color indexed="23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0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7" fillId="0" borderId="3" xfId="48" applyAlignment="1">
      <alignment horizontal="center" vertical="center"/>
    </xf>
    <xf numFmtId="0" fontId="27" fillId="0" borderId="3" xfId="48" applyAlignment="1">
      <alignment horizontal="center" vertical="center" wrapText="1"/>
    </xf>
    <xf numFmtId="0" fontId="35" fillId="0" borderId="9" xfId="59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25"/>
          <c:w val="0.78425"/>
          <c:h val="0.9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new FLUKA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Sheet1!$A$5:$A$22</c:f>
              <c:numCache/>
            </c:numRef>
          </c:xVal>
          <c:yVal>
            <c:numRef>
              <c:f>Sheet1!$F$5:$F$22</c:f>
              <c:numCache/>
            </c:numRef>
          </c:y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QGSP_BERT_HP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Sheet1!$A$5:$A$22</c:f>
              <c:numCache/>
            </c:numRef>
          </c:xVal>
          <c:yVal>
            <c:numRef>
              <c:f>Sheet1!$D$5:$D$22</c:f>
              <c:numCache/>
            </c:numRef>
          </c:y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QGSP_BIC_HP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Sheet1!$A$5:$A$22</c:f>
              <c:numCache/>
            </c:numRef>
          </c:xVal>
          <c:yVal>
            <c:numRef>
              <c:f>Sheet1!$E$5:$E$22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 val="autoZero"/>
        <c:crossBetween val="midCat"/>
        <c:dispUnits/>
      </c:val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22"/>
          <c:w val="0.1772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19050</xdr:rowOff>
    </xdr:from>
    <xdr:to>
      <xdr:col>17</xdr:col>
      <xdr:colOff>28575</xdr:colOff>
      <xdr:row>21</xdr:row>
      <xdr:rowOff>209550</xdr:rowOff>
    </xdr:to>
    <xdr:graphicFrame>
      <xdr:nvGraphicFramePr>
        <xdr:cNvPr id="1" name="차트 1"/>
        <xdr:cNvGraphicFramePr/>
      </xdr:nvGraphicFramePr>
      <xdr:xfrm>
        <a:off x="4219575" y="561975"/>
        <a:ext cx="61626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PageLayoutView="0" workbookViewId="0" topLeftCell="A4">
      <selection activeCell="G3" sqref="G3"/>
    </sheetView>
  </sheetViews>
  <sheetFormatPr defaultColWidth="9.140625" defaultRowHeight="15"/>
  <cols>
    <col min="3" max="3" width="9.00390625" style="0" customWidth="1"/>
  </cols>
  <sheetData>
    <row r="1" spans="1:5" ht="24.75" thickBot="1">
      <c r="A1" s="5" t="s">
        <v>0</v>
      </c>
      <c r="B1" s="5"/>
      <c r="C1" s="5"/>
      <c r="D1" s="6" t="s">
        <v>1</v>
      </c>
      <c r="E1" s="5"/>
    </row>
    <row r="2" spans="1:5" ht="18" thickBot="1" thickTop="1">
      <c r="A2" s="7" t="s">
        <v>2</v>
      </c>
      <c r="B2" s="7"/>
      <c r="C2" s="7"/>
      <c r="D2" s="7"/>
      <c r="E2" s="7"/>
    </row>
    <row r="3" spans="1:5" ht="17.25" thickTop="1">
      <c r="A3" s="1"/>
      <c r="B3" s="8" t="s">
        <v>3</v>
      </c>
      <c r="C3" s="9"/>
      <c r="D3" s="1" t="s">
        <v>4</v>
      </c>
      <c r="E3" s="1" t="s">
        <v>5</v>
      </c>
    </row>
    <row r="4" spans="1:6" ht="49.5">
      <c r="A4" s="2" t="s">
        <v>6</v>
      </c>
      <c r="B4" s="3" t="s">
        <v>7</v>
      </c>
      <c r="C4" s="2" t="s">
        <v>8</v>
      </c>
      <c r="D4" s="1" t="s">
        <v>9</v>
      </c>
      <c r="E4" s="1" t="s">
        <v>9</v>
      </c>
      <c r="F4" s="4" t="s">
        <v>10</v>
      </c>
    </row>
    <row r="5" spans="1:6" ht="16.5">
      <c r="A5" s="1">
        <v>0.001</v>
      </c>
      <c r="B5" s="3">
        <v>11.633</v>
      </c>
      <c r="C5" s="1">
        <v>0.039343</v>
      </c>
      <c r="D5" s="1">
        <v>0</v>
      </c>
      <c r="E5" s="1">
        <v>0</v>
      </c>
      <c r="F5" s="4"/>
    </row>
    <row r="6" spans="1:6" ht="16.5">
      <c r="A6" s="1">
        <v>0.01</v>
      </c>
      <c r="B6" s="3">
        <v>10.201</v>
      </c>
      <c r="C6" s="1">
        <v>0.02321</v>
      </c>
      <c r="D6" s="1">
        <v>0</v>
      </c>
      <c r="E6" s="1">
        <v>0</v>
      </c>
      <c r="F6" s="4">
        <f>4.728*10^-2</f>
        <v>0.047279999999999996</v>
      </c>
    </row>
    <row r="7" spans="1:6" ht="16.5">
      <c r="A7" s="1">
        <v>0.1</v>
      </c>
      <c r="B7" s="3">
        <v>4.7199</v>
      </c>
      <c r="C7" s="1">
        <v>0.015789</v>
      </c>
      <c r="D7" s="1">
        <v>0</v>
      </c>
      <c r="E7" s="1">
        <v>0</v>
      </c>
      <c r="F7" s="4">
        <f>3.16*10^-2</f>
        <v>0.0316</v>
      </c>
    </row>
    <row r="8" spans="1:6" ht="16.5">
      <c r="A8" s="1">
        <v>1</v>
      </c>
      <c r="B8" s="3">
        <v>1.82626</v>
      </c>
      <c r="C8" s="1">
        <v>0.03079</v>
      </c>
      <c r="D8" s="1">
        <v>0.00092</v>
      </c>
      <c r="E8" s="1">
        <v>0.000695</v>
      </c>
      <c r="F8" s="4">
        <f>1.022*10^-2</f>
        <v>0.01022</v>
      </c>
    </row>
    <row r="9" spans="1:6" ht="16.5">
      <c r="A9" s="1">
        <v>2</v>
      </c>
      <c r="B9" s="3">
        <v>1.1883</v>
      </c>
      <c r="C9" s="1">
        <v>0.023958</v>
      </c>
      <c r="D9" s="1">
        <v>0.00168</v>
      </c>
      <c r="E9" s="1">
        <v>0.001395</v>
      </c>
      <c r="F9" s="4">
        <f>6.68*10^-3</f>
        <v>0.00668</v>
      </c>
    </row>
    <row r="10" spans="1:6" ht="16.5">
      <c r="A10" s="1">
        <v>3</v>
      </c>
      <c r="B10" s="3">
        <v>2.9161</v>
      </c>
      <c r="C10" s="1">
        <v>0.014934</v>
      </c>
      <c r="D10" s="1"/>
      <c r="E10" s="1"/>
      <c r="F10" s="4">
        <f>5.375*10^-3</f>
        <v>0.0053750000000000004</v>
      </c>
    </row>
    <row r="11" spans="1:6" ht="16.5">
      <c r="A11" s="1">
        <v>4</v>
      </c>
      <c r="B11" s="3">
        <v>0.95601</v>
      </c>
      <c r="C11" s="1">
        <v>0.049348</v>
      </c>
      <c r="D11" s="1">
        <v>0.00429</v>
      </c>
      <c r="E11" s="1">
        <v>0.004275</v>
      </c>
      <c r="F11" s="4">
        <f>4.416*10^-3</f>
        <v>0.004416000000000001</v>
      </c>
    </row>
    <row r="12" spans="1:6" ht="16.5">
      <c r="A12" s="1">
        <v>5</v>
      </c>
      <c r="B12" s="3">
        <v>2.5865</v>
      </c>
      <c r="C12" s="1">
        <v>0.030143</v>
      </c>
      <c r="D12" s="1"/>
      <c r="E12" s="1"/>
      <c r="F12" s="4">
        <f>3.73*10^-3</f>
        <v>0.0037300000000000002</v>
      </c>
    </row>
    <row r="13" spans="1:6" ht="16.5">
      <c r="A13" s="1">
        <v>6</v>
      </c>
      <c r="B13" s="3">
        <v>0.83331</v>
      </c>
      <c r="C13" s="1">
        <v>0.02098</v>
      </c>
      <c r="D13" s="1">
        <v>0.008415</v>
      </c>
      <c r="E13" s="1">
        <v>0.00864</v>
      </c>
      <c r="F13" s="4">
        <f>3.88*10^-3</f>
        <v>0.0038799999999999998</v>
      </c>
    </row>
    <row r="14" spans="1:6" ht="16.5">
      <c r="A14" s="1">
        <v>7</v>
      </c>
      <c r="B14" s="3">
        <v>1.893</v>
      </c>
      <c r="C14" s="1">
        <v>0.044489</v>
      </c>
      <c r="D14" s="1"/>
      <c r="E14" s="1"/>
      <c r="F14" s="4"/>
    </row>
    <row r="15" spans="1:6" ht="16.5">
      <c r="A15" s="1">
        <v>8</v>
      </c>
      <c r="B15" s="3">
        <v>0.90994</v>
      </c>
      <c r="C15" s="1">
        <v>0.011142</v>
      </c>
      <c r="D15" s="1">
        <v>0.0121</v>
      </c>
      <c r="E15" s="1">
        <v>0.009795</v>
      </c>
      <c r="F15" s="4">
        <f>2.89*10^-3</f>
        <v>0.00289</v>
      </c>
    </row>
    <row r="16" spans="1:6" ht="16.5">
      <c r="A16" s="1">
        <v>9</v>
      </c>
      <c r="B16" s="3">
        <v>1.4458</v>
      </c>
      <c r="C16" s="1">
        <v>0.026497</v>
      </c>
      <c r="D16" s="1"/>
      <c r="E16" s="1"/>
      <c r="F16" s="4"/>
    </row>
    <row r="17" spans="1:6" ht="16.5">
      <c r="A17" s="1">
        <v>10</v>
      </c>
      <c r="B17" s="3">
        <v>0.9291</v>
      </c>
      <c r="C17" s="1">
        <v>0.011881</v>
      </c>
      <c r="D17" s="1">
        <v>0.01314</v>
      </c>
      <c r="E17" s="1">
        <v>0.01282</v>
      </c>
      <c r="F17" s="4">
        <f>2.37*10^-3</f>
        <v>0.00237</v>
      </c>
    </row>
    <row r="18" spans="1:6" ht="16.5">
      <c r="A18" s="1">
        <v>11</v>
      </c>
      <c r="B18" s="3">
        <v>0.92682</v>
      </c>
      <c r="C18" s="1">
        <v>0.011092</v>
      </c>
      <c r="D18" s="1"/>
      <c r="E18" s="1"/>
      <c r="F18" s="4"/>
    </row>
    <row r="19" spans="1:6" ht="16.5">
      <c r="A19" s="1">
        <v>12</v>
      </c>
      <c r="B19" s="3">
        <v>0.98306</v>
      </c>
      <c r="C19" s="1">
        <v>0.010487</v>
      </c>
      <c r="D19" s="1">
        <v>0.01307</v>
      </c>
      <c r="E19" s="1">
        <v>0.01228</v>
      </c>
      <c r="F19" s="4">
        <f>1.94*10^-3</f>
        <v>0.0019399999999999999</v>
      </c>
    </row>
    <row r="20" spans="1:6" ht="16.5">
      <c r="A20" s="1">
        <v>13</v>
      </c>
      <c r="B20" s="3">
        <v>1.0197</v>
      </c>
      <c r="C20" s="1">
        <v>0.010198</v>
      </c>
      <c r="D20" s="1"/>
      <c r="E20" s="1"/>
      <c r="F20" s="4"/>
    </row>
    <row r="21" spans="1:6" ht="16.5">
      <c r="A21" s="1">
        <v>14</v>
      </c>
      <c r="B21" s="3">
        <v>1.0194</v>
      </c>
      <c r="C21" s="1">
        <v>0.010095</v>
      </c>
      <c r="D21" s="1">
        <v>0.013</v>
      </c>
      <c r="E21" s="1">
        <v>0.01198</v>
      </c>
      <c r="F21" s="4">
        <f>1.82*10^-3</f>
        <v>0.00182</v>
      </c>
    </row>
    <row r="22" spans="1:6" ht="16.5">
      <c r="A22" s="1">
        <v>18</v>
      </c>
      <c r="B22" s="3">
        <v>0.9926</v>
      </c>
      <c r="C22" s="1">
        <v>0.008912</v>
      </c>
      <c r="D22" s="1">
        <v>0.01281</v>
      </c>
      <c r="E22" s="1">
        <v>0.01343</v>
      </c>
      <c r="F22" s="4">
        <f>1.341*10^-3</f>
        <v>0.001341</v>
      </c>
    </row>
  </sheetData>
  <sheetProtection/>
  <mergeCells count="4">
    <mergeCell ref="A1:C1"/>
    <mergeCell ref="D1:E1"/>
    <mergeCell ref="A2:E2"/>
    <mergeCell ref="B3:C3"/>
  </mergeCells>
  <conditionalFormatting sqref="D6:E22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{88d52a26-3362-4ca4-ac93-596dba1fe7c4}</x14:id>
        </ext>
      </extLst>
    </cfRule>
  </conditionalFormatting>
  <conditionalFormatting sqref="C6:E22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{9d2ca465-464a-4592-9474-8912a89f3e1e}</x14:id>
        </ext>
      </extLst>
    </cfRule>
  </conditionalFormatting>
  <conditionalFormatting sqref="C5:E22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{ca400c9d-d717-4fb4-8b63-8b69bf9e6bf8}</x14:id>
        </ext>
      </extLst>
    </cfRule>
  </conditionalFormatting>
  <conditionalFormatting sqref="F5:F22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{ed706467-16ae-4774-87c3-1668c1ea096e}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d52a26-3362-4ca4-ac93-596dba1fe7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D6:E22</xm:sqref>
        </x14:conditionalFormatting>
        <x14:conditionalFormatting xmlns:xm="http://schemas.microsoft.com/office/excel/2006/main">
          <x14:cfRule type="dataBar" id="{9d2ca465-464a-4592-9474-8912a89f3e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C6:E22</xm:sqref>
        </x14:conditionalFormatting>
        <x14:conditionalFormatting xmlns:xm="http://schemas.microsoft.com/office/excel/2006/main">
          <x14:cfRule type="dataBar" id="{ca400c9d-d717-4fb4-8b63-8b69bf9e6b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C5:E22</xm:sqref>
        </x14:conditionalFormatting>
        <x14:conditionalFormatting xmlns:xm="http://schemas.microsoft.com/office/excel/2006/main">
          <x14:cfRule type="dataBar" id="{ed706467-16ae-4774-87c3-1668c1ea09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F5:F22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hep411-1</dc:creator>
  <cp:keywords/>
  <dc:description/>
  <cp:lastModifiedBy>Jamil</cp:lastModifiedBy>
  <dcterms:created xsi:type="dcterms:W3CDTF">2012-11-20T09:16:48Z</dcterms:created>
  <dcterms:modified xsi:type="dcterms:W3CDTF">2012-11-21T05:44:12Z</dcterms:modified>
  <cp:category/>
  <cp:version/>
  <cp:contentType/>
  <cp:contentStatus/>
</cp:coreProperties>
</file>